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guelseabra/Desktop/Estágio/Testes FITESCOLA/Tabela valores turma/"/>
    </mc:Choice>
  </mc:AlternateContent>
  <xr:revisionPtr revIDLastSave="0" documentId="13_ncr:1_{517AA6A6-4763-DA4A-8B9A-3B5981855722}" xr6:coauthVersionLast="47" xr6:coauthVersionMax="47" xr10:uidLastSave="{00000000-0000-0000-0000-000000000000}"/>
  <bookViews>
    <workbookView xWindow="0" yWindow="0" windowWidth="28800" windowHeight="18000" xr2:uid="{3D82A451-327B-E94A-8620-71861667E8A4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G35" i="1"/>
  <c r="F35" i="1"/>
  <c r="P35" i="1"/>
  <c r="I35" i="1"/>
  <c r="E35" i="1"/>
  <c r="R35" i="1"/>
  <c r="Q35" i="1"/>
  <c r="O35" i="1"/>
  <c r="N35" i="1"/>
  <c r="M35" i="1"/>
  <c r="L35" i="1"/>
  <c r="J35" i="1"/>
  <c r="K35" i="1"/>
  <c r="G33" i="1"/>
  <c r="F33" i="1"/>
  <c r="E33" i="1"/>
  <c r="R33" i="1"/>
  <c r="Q33" i="1"/>
  <c r="P33" i="1"/>
  <c r="O33" i="1"/>
  <c r="N33" i="1"/>
  <c r="M33" i="1"/>
  <c r="L33" i="1"/>
  <c r="K33" i="1"/>
  <c r="J33" i="1"/>
  <c r="I33" i="1"/>
  <c r="H17" i="1"/>
  <c r="H19" i="1"/>
  <c r="H20" i="1"/>
  <c r="H22" i="1"/>
  <c r="H23" i="1"/>
  <c r="H24" i="1"/>
  <c r="H35" i="1" s="1"/>
  <c r="H25" i="1"/>
  <c r="H26" i="1"/>
  <c r="H27" i="1"/>
  <c r="H29" i="1"/>
  <c r="H30" i="1"/>
  <c r="H31" i="1"/>
  <c r="H32" i="1"/>
  <c r="H16" i="1"/>
  <c r="H33" i="1" s="1"/>
</calcChain>
</file>

<file path=xl/sharedStrings.xml><?xml version="1.0" encoding="utf-8"?>
<sst xmlns="http://schemas.openxmlformats.org/spreadsheetml/2006/main" count="65" uniqueCount="50">
  <si>
    <t>NOME</t>
  </si>
  <si>
    <t>ALTURA (M)</t>
  </si>
  <si>
    <t>PESO (KG)</t>
  </si>
  <si>
    <t>DADOS PESSOAIS</t>
  </si>
  <si>
    <t>IMC ( KG/M^2 )</t>
  </si>
  <si>
    <t>F</t>
  </si>
  <si>
    <t>M</t>
  </si>
  <si>
    <t>IDADE</t>
  </si>
  <si>
    <t xml:space="preserve">COMPOSIÇÃO CORPORAL </t>
  </si>
  <si>
    <t>GENERO</t>
  </si>
  <si>
    <t xml:space="preserve">APTIDÃO AERÓBIA </t>
  </si>
  <si>
    <t xml:space="preserve">APTIDÃO NEUROMUSCULAR </t>
  </si>
  <si>
    <t xml:space="preserve">FLEXÕES </t>
  </si>
  <si>
    <t>ABDOMINAIS</t>
  </si>
  <si>
    <t>VAIVEM</t>
  </si>
  <si>
    <t xml:space="preserve">Género </t>
  </si>
  <si>
    <t>Feminino</t>
  </si>
  <si>
    <t xml:space="preserve">Masculino </t>
  </si>
  <si>
    <t>PERIMETRO ABDOMINAL ( cm)</t>
  </si>
  <si>
    <t>BATERIA DE TESTES FIT ESCOLA 11º G</t>
  </si>
  <si>
    <t xml:space="preserve">Não Saudável </t>
  </si>
  <si>
    <t xml:space="preserve">Saudável </t>
  </si>
  <si>
    <t>ALINE PONTUAL</t>
  </si>
  <si>
    <t>ANA MONTEIRO</t>
  </si>
  <si>
    <t>ANA GONÇALVES</t>
  </si>
  <si>
    <t>BEATRIZ MARTINS</t>
  </si>
  <si>
    <t>CLÁUDIA COSTA</t>
  </si>
  <si>
    <t>DÉBORA NOVAIS</t>
  </si>
  <si>
    <t>FRANCISCA SOARES</t>
  </si>
  <si>
    <t>INÊS FERREIRA</t>
  </si>
  <si>
    <t>JOÃO CORREIRA</t>
  </si>
  <si>
    <t>LUCAS FERREIRA</t>
  </si>
  <si>
    <t>MAFALDA SANTOS</t>
  </si>
  <si>
    <t>MAFALDA COUTINHO</t>
  </si>
  <si>
    <t>NICOLE PINTO</t>
  </si>
  <si>
    <t>RAFAEL VIEIRA</t>
  </si>
  <si>
    <t>SÉRGIO SOUSA</t>
  </si>
  <si>
    <t>SOFIA SILVA</t>
  </si>
  <si>
    <t>SORAIA AZEVEDO</t>
  </si>
  <si>
    <t>IMPULSÃO HORIZONTAL (CM)</t>
  </si>
  <si>
    <t>VELOCIDADE 40 METROS( SEGUNDOS)</t>
  </si>
  <si>
    <t>SENTA E ALCANÇA ESQUERDA (CM)</t>
  </si>
  <si>
    <t>SENTA E ALCANÇA DIREITA (CM)</t>
  </si>
  <si>
    <t>FLEX. DE OMBROS DIREITA</t>
  </si>
  <si>
    <t xml:space="preserve">FLEX. DE OMBROS ESQUERDA </t>
  </si>
  <si>
    <t>NÚMERO</t>
  </si>
  <si>
    <t>Perfil Atlético</t>
  </si>
  <si>
    <t>Média:</t>
  </si>
  <si>
    <t>Média Raparigas:</t>
  </si>
  <si>
    <t>Média Rapazes: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</si>
</sst>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"/>
  </numFmts>
  <fonts count="8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6">
    <xf numFmtId="0" fontId="0" fillId="0" borderId="0" xfId="0"/>
    <xf numFmtId="0" fontId="0" fillId="0" borderId="0" xfId="0"/>
    <xf numFmtId="0" fontId="0" fillId="0" borderId="0" xfId="0" applyFill="1"/>
    <xf numFmtId="0" fontId="4" fillId="0" borderId="0" xfId="0" applyFont="1" applyFill="1"/>
    <xf numFmtId="0" fontId="0" fillId="0" borderId="0" xfId="0" applyFill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0" borderId="0" xfId="0" applyFont="1" applyFill="1" applyAlignment="1"/>
    <xf numFmtId="2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0" borderId="0" xfId="0" applyBorder="1" applyAlignment="1"/>
    <xf numFmtId="0" fontId="3" fillId="0" borderId="0" xfId="1" applyFont="1" applyFill="1" applyBorder="1" applyAlignment="1"/>
    <xf numFmtId="0" fontId="2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2" fontId="0" fillId="0" borderId="0" xfId="0" applyNumberFormat="1" applyFill="1" applyBorder="1" applyAlignment="1"/>
    <xf numFmtId="0" fontId="2" fillId="0" borderId="0" xfId="0" applyFont="1" applyFill="1" applyBorder="1" applyAlignment="1">
      <alignment horizontal="center"/>
    </xf>
    <xf numFmtId="165" fontId="0" fillId="4" borderId="6" xfId="0" applyNumberFormat="1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3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65" fontId="0" fillId="0" borderId="6" xfId="0" applyNumberFormat="1" applyFill="1" applyBorder="1" applyAlignment="1">
      <alignment horizontal="center" vertical="center"/>
    </xf>
    <xf numFmtId="165" fontId="0" fillId="9" borderId="6" xfId="0" applyNumberFormat="1" applyFill="1" applyBorder="1" applyAlignment="1">
      <alignment horizontal="center" vertical="center"/>
    </xf>
    <xf numFmtId="2" fontId="0" fillId="9" borderId="3" xfId="0" applyNumberForma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0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2" borderId="5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0" xfId="0" applyNumberFormat="1" applyBorder="1"/>
    <xf numFmtId="165" fontId="0" fillId="0" borderId="7" xfId="0" applyNumberFormat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2" fontId="0" fillId="9" borderId="10" xfId="0" applyNumberForma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2" fontId="4" fillId="0" borderId="30" xfId="0" applyNumberFormat="1" applyFont="1" applyBorder="1" applyAlignment="1">
      <alignment horizontal="center" vertical="center"/>
    </xf>
    <xf numFmtId="2" fontId="0" fillId="4" borderId="31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2" fontId="0" fillId="9" borderId="17" xfId="0" applyNumberFormat="1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2" fontId="4" fillId="12" borderId="11" xfId="0" applyNumberFormat="1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2" borderId="25" xfId="1" applyFont="1" applyBorder="1" applyAlignment="1">
      <alignment horizontal="center" vertical="center"/>
    </xf>
    <xf numFmtId="0" fontId="3" fillId="2" borderId="26" xfId="1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8" borderId="43" xfId="0" applyFont="1" applyFill="1" applyBorder="1" applyAlignment="1">
      <alignment horizontal="center" vertical="center"/>
    </xf>
    <xf numFmtId="0" fontId="6" fillId="8" borderId="41" xfId="0" applyFont="1" applyFill="1" applyBorder="1" applyAlignment="1">
      <alignment horizontal="center" vertical="center"/>
    </xf>
    <xf numFmtId="0" fontId="3" fillId="2" borderId="27" xfId="1" applyFont="1" applyBorder="1" applyAlignment="1">
      <alignment horizontal="center" vertical="center"/>
    </xf>
    <xf numFmtId="0" fontId="3" fillId="2" borderId="28" xfId="1" applyFont="1" applyBorder="1" applyAlignment="1">
      <alignment horizontal="center" vertical="center"/>
    </xf>
    <xf numFmtId="0" fontId="3" fillId="2" borderId="29" xfId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7" fillId="9" borderId="40" xfId="0" applyFont="1" applyFill="1" applyBorder="1" applyAlignment="1">
      <alignment horizontal="center" vertical="center"/>
    </xf>
    <xf numFmtId="0" fontId="7" fillId="9" borderId="26" xfId="0" applyFont="1" applyFill="1" applyBorder="1" applyAlignment="1">
      <alignment horizontal="center" vertical="center"/>
    </xf>
    <xf numFmtId="0" fontId="7" fillId="11" borderId="25" xfId="0" applyFont="1" applyFill="1" applyBorder="1" applyAlignment="1">
      <alignment horizontal="center" vertical="center"/>
    </xf>
    <xf numFmtId="0" fontId="7" fillId="11" borderId="40" xfId="0" applyFont="1" applyFill="1" applyBorder="1" applyAlignment="1">
      <alignment horizontal="center" vertical="center"/>
    </xf>
    <xf numFmtId="0" fontId="7" fillId="11" borderId="26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  <xf numFmtId="0" fontId="7" fillId="10" borderId="40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5" fillId="7" borderId="37" xfId="0" applyFont="1" applyFill="1" applyBorder="1" applyAlignment="1">
      <alignment horizontal="center" vertical="center"/>
    </xf>
    <xf numFmtId="0" fontId="5" fillId="7" borderId="32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/>
    </xf>
    <xf numFmtId="0" fontId="5" fillId="7" borderId="38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0" fontId="5" fillId="7" borderId="39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/>
    </xf>
    <xf numFmtId="0" fontId="5" fillId="7" borderId="36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2" fontId="0" fillId="3" borderId="11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2" fontId="0" fillId="3" borderId="13" xfId="0" applyNumberFormat="1" applyFill="1" applyBorder="1" applyAlignment="1">
      <alignment horizontal="center" vertical="center"/>
    </xf>
    <xf numFmtId="2" fontId="0" fillId="3" borderId="41" xfId="0" applyNumberFormat="1" applyFill="1" applyBorder="1" applyAlignment="1">
      <alignment horizontal="center" vertical="center"/>
    </xf>
    <xf numFmtId="165" fontId="0" fillId="3" borderId="7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</cellXfs>
  <cellStyles count="2">
    <cellStyle name="Correto" xfId="1" builtinId="26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>
          <fgColor theme="1"/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 val="0"/>
        <i val="0"/>
        <color theme="1"/>
      </font>
      <fill>
        <patternFill>
          <fgColor theme="1"/>
          <bgColor rgb="FF00B0F0"/>
        </patternFill>
      </fill>
    </dxf>
  </dxfs>
  <tableStyles count="0" defaultTableStyle="TableStyleMedium2" defaultPivotStyle="PivotStyleLight16"/>
  <colors>
    <mruColors>
      <color rgb="FFFC6B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66E9B-6B80-7A4E-A83B-433553C58477}">
  <dimension ref="B1:AJ109"/>
  <sheetViews>
    <sheetView tabSelected="1" topLeftCell="A3" zoomScale="58" zoomScaleNormal="80" workbookViewId="0">
      <selection activeCell="B15" sqref="B15:R15"/>
    </sheetView>
  </sheetViews>
  <sheetFormatPr baseColWidth="10" defaultRowHeight="16" x14ac:dyDescent="0.2"/>
  <cols>
    <col min="2" max="2" width="10.33203125" customWidth="1"/>
    <col min="3" max="3" width="25.1640625" customWidth="1"/>
    <col min="4" max="4" width="10.83203125" customWidth="1"/>
    <col min="5" max="5" width="12" bestFit="1" customWidth="1"/>
    <col min="8" max="8" width="18" customWidth="1"/>
    <col min="9" max="9" width="29.6640625" customWidth="1"/>
    <col min="10" max="10" width="21.83203125" customWidth="1"/>
    <col min="11" max="11" width="27.1640625" customWidth="1"/>
    <col min="12" max="12" width="22.5" customWidth="1"/>
    <col min="13" max="13" width="30.5" customWidth="1"/>
    <col min="14" max="14" width="38.83203125" customWidth="1"/>
    <col min="15" max="16" width="37.33203125" customWidth="1"/>
    <col min="17" max="17" width="33.1640625" customWidth="1"/>
    <col min="18" max="18" width="30" customWidth="1"/>
    <col min="19" max="19" width="26.83203125" customWidth="1"/>
    <col min="20" max="20" width="26.33203125" customWidth="1"/>
    <col min="21" max="21" width="26.1640625" customWidth="1"/>
    <col min="22" max="22" width="1" customWidth="1"/>
    <col min="24" max="24" width="23.83203125" customWidth="1"/>
    <col min="25" max="25" width="30.83203125" customWidth="1"/>
    <col min="26" max="26" width="27.83203125" customWidth="1"/>
    <col min="27" max="27" width="25.6640625" customWidth="1"/>
    <col min="28" max="28" width="23.6640625" customWidth="1"/>
  </cols>
  <sheetData>
    <row r="1" spans="2:36" ht="20" customHeight="1" x14ac:dyDescent="0.2"/>
    <row r="2" spans="2:36" ht="20" customHeight="1" x14ac:dyDescent="0.2"/>
    <row r="3" spans="2:36" ht="20" customHeight="1" x14ac:dyDescent="0.2"/>
    <row r="4" spans="2:36" ht="20" customHeight="1" x14ac:dyDescent="0.2"/>
    <row r="5" spans="2:36" ht="20" customHeight="1" x14ac:dyDescent="0.2"/>
    <row r="6" spans="2:36" ht="20" customHeight="1" x14ac:dyDescent="0.2"/>
    <row r="7" spans="2:36" ht="20" customHeight="1" x14ac:dyDescent="0.2"/>
    <row r="8" spans="2:36" ht="20" customHeight="1" thickBot="1" x14ac:dyDescent="0.25">
      <c r="C8" s="2"/>
      <c r="D8" s="2"/>
      <c r="F8" s="102"/>
      <c r="G8" s="102"/>
      <c r="I8" s="103"/>
      <c r="J8" s="103"/>
      <c r="S8" s="9"/>
      <c r="T8" s="9"/>
    </row>
    <row r="9" spans="2:36" ht="20" customHeight="1" x14ac:dyDescent="0.2">
      <c r="B9" s="124" t="s">
        <v>19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6"/>
      <c r="S9" s="38"/>
      <c r="T9" s="38"/>
      <c r="U9" s="38"/>
      <c r="V9" s="38"/>
      <c r="W9" s="38"/>
      <c r="X9" s="38"/>
      <c r="Y9" s="38"/>
      <c r="Z9" s="38"/>
      <c r="AA9" s="38"/>
      <c r="AB9" s="38"/>
      <c r="AC9" s="9"/>
      <c r="AD9" s="9"/>
      <c r="AE9" s="9"/>
      <c r="AF9" s="9"/>
      <c r="AG9" s="9"/>
      <c r="AH9" s="9"/>
      <c r="AI9" s="9"/>
      <c r="AJ9" s="9"/>
    </row>
    <row r="10" spans="2:36" ht="20" customHeight="1" x14ac:dyDescent="0.2">
      <c r="B10" s="127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9"/>
      <c r="AD10" s="9"/>
      <c r="AE10" s="9"/>
      <c r="AF10" s="9"/>
      <c r="AG10" s="9"/>
      <c r="AH10" s="9"/>
      <c r="AI10" s="9"/>
      <c r="AJ10" s="9"/>
    </row>
    <row r="11" spans="2:36" ht="20" customHeight="1" x14ac:dyDescent="0.2">
      <c r="B11" s="127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9"/>
      <c r="AD11" s="9"/>
      <c r="AE11" s="9"/>
      <c r="AF11" s="9"/>
      <c r="AG11" s="9"/>
      <c r="AH11" s="9"/>
      <c r="AI11" s="9"/>
      <c r="AJ11" s="9"/>
    </row>
    <row r="12" spans="2:36" s="1" customFormat="1" ht="20" customHeight="1" x14ac:dyDescent="0.2">
      <c r="B12" s="127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9"/>
      <c r="AD12" s="9"/>
      <c r="AE12" s="9"/>
      <c r="AF12" s="9"/>
      <c r="AG12" s="9"/>
      <c r="AH12" s="9"/>
      <c r="AI12" s="9"/>
      <c r="AJ12" s="9"/>
    </row>
    <row r="13" spans="2:36" ht="20" customHeight="1" thickBot="1" x14ac:dyDescent="0.25">
      <c r="B13" s="13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2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9"/>
      <c r="AD13" s="9"/>
      <c r="AE13" s="9"/>
      <c r="AF13" s="9"/>
      <c r="AG13" s="9"/>
      <c r="AH13" s="9"/>
      <c r="AI13" s="9"/>
      <c r="AJ13" s="9"/>
    </row>
    <row r="14" spans="2:36" ht="20" customHeight="1" thickBot="1" x14ac:dyDescent="0.25">
      <c r="B14" s="110" t="s">
        <v>3</v>
      </c>
      <c r="C14" s="111"/>
      <c r="D14" s="111"/>
      <c r="E14" s="111"/>
      <c r="F14" s="111"/>
      <c r="G14" s="112"/>
      <c r="H14" s="104" t="s">
        <v>8</v>
      </c>
      <c r="I14" s="105"/>
      <c r="J14" s="48" t="s">
        <v>10</v>
      </c>
      <c r="K14" s="110" t="s">
        <v>11</v>
      </c>
      <c r="L14" s="111"/>
      <c r="M14" s="111"/>
      <c r="N14" s="111"/>
      <c r="O14" s="111"/>
      <c r="P14" s="111"/>
      <c r="Q14" s="111"/>
      <c r="R14" s="112"/>
      <c r="S14" s="9"/>
      <c r="T14" s="9"/>
      <c r="U14" s="39"/>
      <c r="V14" s="39"/>
      <c r="W14" s="39"/>
      <c r="X14" s="9"/>
      <c r="Y14" s="9"/>
      <c r="Z14" s="9"/>
      <c r="AA14" s="9"/>
      <c r="AB14" s="9"/>
      <c r="AC14" s="14"/>
      <c r="AD14" s="9"/>
      <c r="AE14" s="9"/>
      <c r="AF14" s="9"/>
      <c r="AG14" s="9"/>
      <c r="AH14" s="9"/>
      <c r="AI14" s="9"/>
      <c r="AJ14" s="9"/>
    </row>
    <row r="15" spans="2:36" ht="20" customHeight="1" x14ac:dyDescent="0.2">
      <c r="B15" s="60" t="s">
        <v>45</v>
      </c>
      <c r="C15" s="49" t="s">
        <v>0</v>
      </c>
      <c r="D15" s="49" t="s">
        <v>9</v>
      </c>
      <c r="E15" s="49" t="s">
        <v>7</v>
      </c>
      <c r="F15" s="49" t="s">
        <v>1</v>
      </c>
      <c r="G15" s="57" t="s">
        <v>2</v>
      </c>
      <c r="H15" s="60" t="s">
        <v>4</v>
      </c>
      <c r="I15" s="57" t="s">
        <v>18</v>
      </c>
      <c r="J15" s="47" t="s">
        <v>14</v>
      </c>
      <c r="K15" s="58" t="s">
        <v>12</v>
      </c>
      <c r="L15" s="55" t="s">
        <v>13</v>
      </c>
      <c r="M15" s="56" t="s">
        <v>39</v>
      </c>
      <c r="N15" s="55" t="s">
        <v>40</v>
      </c>
      <c r="O15" s="56" t="s">
        <v>41</v>
      </c>
      <c r="P15" s="59" t="s">
        <v>42</v>
      </c>
      <c r="Q15" s="56" t="s">
        <v>44</v>
      </c>
      <c r="R15" s="61" t="s">
        <v>43</v>
      </c>
      <c r="S15" s="9"/>
      <c r="T15" s="9"/>
      <c r="U15" s="9"/>
      <c r="V15" s="29"/>
      <c r="W15" s="9"/>
      <c r="X15" s="15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2:36" ht="20" customHeight="1" x14ac:dyDescent="0.2">
      <c r="B16" s="40">
        <v>1</v>
      </c>
      <c r="C16" s="5" t="s">
        <v>22</v>
      </c>
      <c r="D16" s="5" t="s">
        <v>5</v>
      </c>
      <c r="E16" s="5">
        <v>16</v>
      </c>
      <c r="F16" s="5">
        <v>1.62</v>
      </c>
      <c r="G16" s="93">
        <v>72.3</v>
      </c>
      <c r="H16" s="64">
        <f>G16/F16^2</f>
        <v>27.549154092363963</v>
      </c>
      <c r="I16" s="65">
        <v>94</v>
      </c>
      <c r="J16" s="30">
        <v>14</v>
      </c>
      <c r="K16" s="66">
        <v>0</v>
      </c>
      <c r="L16" s="23">
        <v>1</v>
      </c>
      <c r="M16" s="17">
        <v>111</v>
      </c>
      <c r="N16" s="67">
        <v>8.24</v>
      </c>
      <c r="O16" s="17">
        <v>29</v>
      </c>
      <c r="P16" s="22">
        <v>33</v>
      </c>
      <c r="Q16" s="22">
        <v>1</v>
      </c>
      <c r="R16" s="68">
        <v>1</v>
      </c>
      <c r="U16" s="9"/>
      <c r="V16" s="10"/>
      <c r="W16" s="9"/>
      <c r="X16" s="28"/>
      <c r="Y16" s="9"/>
      <c r="Z16" s="9"/>
      <c r="AA16" s="9"/>
      <c r="AB16" s="9"/>
      <c r="AC16" s="9"/>
      <c r="AD16" s="11"/>
      <c r="AE16" s="9"/>
      <c r="AF16" s="9"/>
      <c r="AG16" s="9"/>
      <c r="AH16" s="9"/>
      <c r="AI16" s="9"/>
      <c r="AJ16" s="9"/>
    </row>
    <row r="17" spans="2:36" ht="20" customHeight="1" x14ac:dyDescent="0.2">
      <c r="B17" s="41">
        <v>2</v>
      </c>
      <c r="C17" s="5" t="s">
        <v>23</v>
      </c>
      <c r="D17" s="5" t="s">
        <v>5</v>
      </c>
      <c r="E17" s="94">
        <v>16</v>
      </c>
      <c r="F17" s="5">
        <v>1.61</v>
      </c>
      <c r="G17" s="93">
        <v>46.7</v>
      </c>
      <c r="H17" s="64">
        <f>G17/F17^2</f>
        <v>18.016280236102002</v>
      </c>
      <c r="I17" s="69">
        <v>73</v>
      </c>
      <c r="J17" s="30">
        <v>16</v>
      </c>
      <c r="K17" s="66">
        <v>0</v>
      </c>
      <c r="L17" s="23">
        <v>16</v>
      </c>
      <c r="M17" s="17">
        <v>115</v>
      </c>
      <c r="N17" s="23">
        <v>7.6</v>
      </c>
      <c r="O17" s="17">
        <v>13</v>
      </c>
      <c r="P17" s="17">
        <v>14.5</v>
      </c>
      <c r="Q17" s="22">
        <v>1</v>
      </c>
      <c r="R17" s="68">
        <v>1</v>
      </c>
      <c r="U17" s="9"/>
      <c r="V17" s="10"/>
      <c r="W17" s="9"/>
      <c r="X17" s="10"/>
      <c r="Y17" s="9"/>
      <c r="Z17" s="9"/>
      <c r="AA17" s="9"/>
      <c r="AB17" s="9"/>
      <c r="AC17" s="9"/>
      <c r="AD17" s="37"/>
      <c r="AE17" s="9"/>
      <c r="AF17" s="9"/>
      <c r="AG17" s="9"/>
      <c r="AH17" s="9"/>
      <c r="AI17" s="9"/>
      <c r="AJ17" s="9"/>
    </row>
    <row r="18" spans="2:36" ht="20" customHeight="1" x14ac:dyDescent="0.2">
      <c r="B18" s="41">
        <v>3</v>
      </c>
      <c r="C18" s="5" t="s">
        <v>24</v>
      </c>
      <c r="D18" s="5" t="s">
        <v>5</v>
      </c>
      <c r="E18" s="5">
        <v>17</v>
      </c>
      <c r="F18" s="5"/>
      <c r="G18" s="93"/>
      <c r="H18" s="92"/>
      <c r="I18" s="70"/>
      <c r="J18" s="30">
        <v>12</v>
      </c>
      <c r="K18" s="71"/>
      <c r="L18" s="24"/>
      <c r="M18" s="21"/>
      <c r="N18" s="24"/>
      <c r="O18" s="21"/>
      <c r="P18" s="21"/>
      <c r="Q18" s="21"/>
      <c r="R18" s="63"/>
      <c r="U18" s="9"/>
      <c r="V18" s="10"/>
      <c r="W18" s="9"/>
      <c r="X18" s="10"/>
      <c r="Y18" s="9"/>
      <c r="Z18" s="9"/>
      <c r="AA18" s="9"/>
      <c r="AB18" s="9"/>
      <c r="AC18" s="9"/>
      <c r="AD18" s="11"/>
      <c r="AE18" s="9"/>
      <c r="AF18" s="9"/>
      <c r="AG18" s="9"/>
      <c r="AH18" s="9"/>
      <c r="AI18" s="9"/>
      <c r="AJ18" s="9"/>
    </row>
    <row r="19" spans="2:36" ht="20" customHeight="1" x14ac:dyDescent="0.2">
      <c r="B19" s="41">
        <v>4</v>
      </c>
      <c r="C19" s="5" t="s">
        <v>25</v>
      </c>
      <c r="D19" s="5" t="s">
        <v>5</v>
      </c>
      <c r="E19" s="5">
        <v>16</v>
      </c>
      <c r="F19" s="5">
        <v>1.56</v>
      </c>
      <c r="G19" s="93">
        <v>78.3</v>
      </c>
      <c r="H19" s="64">
        <f>G19/F19^2</f>
        <v>32.174556213017745</v>
      </c>
      <c r="I19" s="65">
        <v>94</v>
      </c>
      <c r="J19" s="30">
        <v>13</v>
      </c>
      <c r="K19" s="66">
        <v>0</v>
      </c>
      <c r="L19" s="25">
        <v>27</v>
      </c>
      <c r="M19" s="17">
        <v>111</v>
      </c>
      <c r="N19" s="23">
        <v>8.24</v>
      </c>
      <c r="O19" s="17">
        <v>22</v>
      </c>
      <c r="P19" s="17">
        <v>21.5</v>
      </c>
      <c r="Q19" s="22">
        <v>1</v>
      </c>
      <c r="R19" s="72">
        <v>2</v>
      </c>
      <c r="U19" s="9"/>
      <c r="V19" s="10"/>
      <c r="W19" s="9"/>
      <c r="X19" s="10"/>
      <c r="Y19" s="9"/>
      <c r="Z19" s="9"/>
      <c r="AA19" s="9"/>
      <c r="AB19" s="9"/>
      <c r="AC19" s="9"/>
      <c r="AD19" s="11"/>
      <c r="AE19" s="9"/>
      <c r="AF19" s="9"/>
      <c r="AG19" s="9"/>
      <c r="AH19" s="9"/>
      <c r="AI19" s="9"/>
      <c r="AJ19" s="9"/>
    </row>
    <row r="20" spans="2:36" ht="20" customHeight="1" x14ac:dyDescent="0.2">
      <c r="B20" s="41">
        <v>5</v>
      </c>
      <c r="C20" s="5" t="s">
        <v>26</v>
      </c>
      <c r="D20" s="5" t="s">
        <v>5</v>
      </c>
      <c r="E20" s="5">
        <v>16</v>
      </c>
      <c r="F20" s="5">
        <v>1.63</v>
      </c>
      <c r="G20" s="93">
        <v>52.3</v>
      </c>
      <c r="H20" s="64">
        <f>G20/F20^2</f>
        <v>19.6845948285596</v>
      </c>
      <c r="I20" s="69">
        <v>77</v>
      </c>
      <c r="J20" s="31"/>
      <c r="K20" s="66">
        <v>1</v>
      </c>
      <c r="L20" s="23">
        <v>3</v>
      </c>
      <c r="M20" s="22">
        <v>130</v>
      </c>
      <c r="N20" s="23">
        <v>8.33</v>
      </c>
      <c r="O20" s="17">
        <v>24.5</v>
      </c>
      <c r="P20" s="17">
        <v>23</v>
      </c>
      <c r="Q20" s="22">
        <v>1</v>
      </c>
      <c r="R20" s="68">
        <v>1</v>
      </c>
      <c r="U20" s="9"/>
      <c r="V20" s="10"/>
      <c r="W20" s="9"/>
      <c r="X20" s="10"/>
      <c r="Y20" s="9"/>
      <c r="Z20" s="9"/>
      <c r="AA20" s="9"/>
      <c r="AB20" s="9"/>
      <c r="AC20" s="9"/>
      <c r="AD20" s="11"/>
      <c r="AE20" s="9"/>
      <c r="AF20" s="9"/>
      <c r="AG20" s="9"/>
      <c r="AH20" s="9"/>
      <c r="AI20" s="9"/>
      <c r="AJ20" s="9"/>
    </row>
    <row r="21" spans="2:36" ht="20" customHeight="1" x14ac:dyDescent="0.2">
      <c r="B21" s="41">
        <v>6</v>
      </c>
      <c r="C21" s="5" t="s">
        <v>27</v>
      </c>
      <c r="D21" s="5" t="s">
        <v>5</v>
      </c>
      <c r="E21" s="5">
        <v>17</v>
      </c>
      <c r="F21" s="5"/>
      <c r="G21" s="93"/>
      <c r="H21" s="64"/>
      <c r="I21" s="73"/>
      <c r="J21" s="31"/>
      <c r="K21" s="71"/>
      <c r="L21" s="24"/>
      <c r="M21" s="21"/>
      <c r="N21" s="26"/>
      <c r="O21" s="21"/>
      <c r="P21" s="21"/>
      <c r="Q21" s="21"/>
      <c r="R21" s="63"/>
      <c r="U21" s="9"/>
      <c r="V21" s="10"/>
      <c r="W21" s="9"/>
      <c r="X21" s="10"/>
      <c r="Y21" s="9"/>
      <c r="Z21" s="9"/>
      <c r="AA21" s="9"/>
      <c r="AB21" s="9"/>
      <c r="AC21" s="9"/>
      <c r="AD21" s="11"/>
      <c r="AE21" s="9"/>
      <c r="AF21" s="9"/>
      <c r="AG21" s="9"/>
      <c r="AH21" s="9"/>
      <c r="AI21" s="9"/>
      <c r="AJ21" s="9"/>
    </row>
    <row r="22" spans="2:36" ht="20" customHeight="1" x14ac:dyDescent="0.2">
      <c r="B22" s="41">
        <v>7</v>
      </c>
      <c r="C22" s="5" t="s">
        <v>28</v>
      </c>
      <c r="D22" s="5" t="s">
        <v>5</v>
      </c>
      <c r="E22" s="5">
        <v>16</v>
      </c>
      <c r="F22" s="5">
        <v>1.66</v>
      </c>
      <c r="G22" s="93">
        <v>66.599999999999994</v>
      </c>
      <c r="H22" s="64">
        <f t="shared" ref="H22:H27" si="0">G22/F22^2</f>
        <v>24.168965016693278</v>
      </c>
      <c r="I22" s="65">
        <v>79</v>
      </c>
      <c r="J22" s="30">
        <v>12</v>
      </c>
      <c r="K22" s="66">
        <v>3</v>
      </c>
      <c r="L22" s="25">
        <v>20</v>
      </c>
      <c r="M22" s="22">
        <v>154</v>
      </c>
      <c r="N22" s="25">
        <v>7.1</v>
      </c>
      <c r="O22" s="74">
        <v>41</v>
      </c>
      <c r="P22" s="74">
        <v>43.5</v>
      </c>
      <c r="Q22" s="22">
        <v>1</v>
      </c>
      <c r="R22" s="68">
        <v>1</v>
      </c>
      <c r="U22" s="9"/>
      <c r="V22" s="10"/>
      <c r="W22" s="9"/>
      <c r="X22" s="10"/>
      <c r="Y22" s="9"/>
      <c r="Z22" s="9"/>
      <c r="AA22" s="9"/>
      <c r="AB22" s="9"/>
      <c r="AC22" s="9"/>
      <c r="AD22" s="11"/>
      <c r="AE22" s="9"/>
      <c r="AF22" s="9"/>
      <c r="AG22" s="9"/>
      <c r="AH22" s="9"/>
      <c r="AI22" s="9"/>
      <c r="AJ22" s="9"/>
    </row>
    <row r="23" spans="2:36" ht="20" customHeight="1" x14ac:dyDescent="0.2">
      <c r="B23" s="41">
        <v>8</v>
      </c>
      <c r="C23" s="5" t="s">
        <v>29</v>
      </c>
      <c r="D23" s="5" t="s">
        <v>5</v>
      </c>
      <c r="E23" s="5">
        <v>16</v>
      </c>
      <c r="F23" s="5">
        <v>1.48</v>
      </c>
      <c r="G23" s="93">
        <v>46.6</v>
      </c>
      <c r="H23" s="64">
        <f t="shared" si="0"/>
        <v>21.274653031409791</v>
      </c>
      <c r="I23" s="69">
        <v>69</v>
      </c>
      <c r="J23" s="30">
        <v>26</v>
      </c>
      <c r="K23" s="75">
        <v>12</v>
      </c>
      <c r="L23" s="25">
        <v>32</v>
      </c>
      <c r="M23" s="22">
        <v>148</v>
      </c>
      <c r="N23" s="25">
        <v>6.85</v>
      </c>
      <c r="O23" s="22">
        <v>34</v>
      </c>
      <c r="P23" s="22">
        <v>34.5</v>
      </c>
      <c r="Q23" s="22">
        <v>1</v>
      </c>
      <c r="R23" s="68">
        <v>1</v>
      </c>
      <c r="U23" s="9"/>
      <c r="V23" s="10"/>
      <c r="W23" s="9"/>
      <c r="X23" s="10"/>
      <c r="Y23" s="9"/>
      <c r="Z23" s="9"/>
      <c r="AA23" s="9"/>
      <c r="AB23" s="9"/>
      <c r="AC23" s="9"/>
      <c r="AD23" s="11"/>
      <c r="AE23" s="9"/>
      <c r="AF23" s="9"/>
      <c r="AG23" s="9"/>
      <c r="AH23" s="9"/>
      <c r="AI23" s="9"/>
      <c r="AJ23" s="9"/>
    </row>
    <row r="24" spans="2:36" ht="20" customHeight="1" x14ac:dyDescent="0.2">
      <c r="B24" s="42">
        <v>9</v>
      </c>
      <c r="C24" s="6" t="s">
        <v>30</v>
      </c>
      <c r="D24" s="6" t="s">
        <v>6</v>
      </c>
      <c r="E24" s="6">
        <v>16</v>
      </c>
      <c r="F24" s="6">
        <v>1.61</v>
      </c>
      <c r="G24" s="97">
        <v>54</v>
      </c>
      <c r="H24" s="64">
        <f t="shared" si="0"/>
        <v>20.832529609197174</v>
      </c>
      <c r="I24" s="69">
        <v>76</v>
      </c>
      <c r="J24" s="32">
        <v>50</v>
      </c>
      <c r="K24" s="66">
        <v>6</v>
      </c>
      <c r="L24" s="23">
        <v>6</v>
      </c>
      <c r="M24" s="22">
        <v>201</v>
      </c>
      <c r="N24" s="25">
        <v>5.65</v>
      </c>
      <c r="O24" s="17">
        <v>11.5</v>
      </c>
      <c r="P24" s="17">
        <v>4</v>
      </c>
      <c r="Q24" s="17">
        <v>2</v>
      </c>
      <c r="R24" s="68">
        <v>1</v>
      </c>
      <c r="V24" s="10"/>
      <c r="X24" s="10"/>
      <c r="AC24" s="2"/>
      <c r="AD24" s="4"/>
    </row>
    <row r="25" spans="2:36" ht="20" customHeight="1" x14ac:dyDescent="0.2">
      <c r="B25" s="42">
        <v>10</v>
      </c>
      <c r="C25" s="6" t="s">
        <v>31</v>
      </c>
      <c r="D25" s="6" t="s">
        <v>6</v>
      </c>
      <c r="E25" s="6">
        <v>17</v>
      </c>
      <c r="F25" s="6">
        <v>1.8</v>
      </c>
      <c r="G25" s="97">
        <v>74.5</v>
      </c>
      <c r="H25" s="64">
        <f t="shared" si="0"/>
        <v>22.993827160493826</v>
      </c>
      <c r="I25" s="69">
        <v>91</v>
      </c>
      <c r="J25" s="30">
        <v>44</v>
      </c>
      <c r="K25" s="66">
        <v>6</v>
      </c>
      <c r="L25" s="23">
        <v>7</v>
      </c>
      <c r="M25" s="22">
        <v>203</v>
      </c>
      <c r="N25" s="25">
        <v>5.54</v>
      </c>
      <c r="O25" s="22">
        <v>20.5</v>
      </c>
      <c r="P25" s="17">
        <v>18</v>
      </c>
      <c r="Q25" s="17">
        <v>2</v>
      </c>
      <c r="R25" s="68">
        <v>1</v>
      </c>
      <c r="V25" s="10"/>
      <c r="X25" s="10"/>
      <c r="AC25" s="2"/>
      <c r="AD25" s="4"/>
    </row>
    <row r="26" spans="2:36" ht="20" customHeight="1" x14ac:dyDescent="0.2">
      <c r="B26" s="41">
        <v>11</v>
      </c>
      <c r="C26" s="5" t="s">
        <v>32</v>
      </c>
      <c r="D26" s="5" t="s">
        <v>5</v>
      </c>
      <c r="E26" s="5">
        <v>16</v>
      </c>
      <c r="F26" s="5">
        <v>1.66</v>
      </c>
      <c r="G26" s="93">
        <v>55.6</v>
      </c>
      <c r="H26" s="64">
        <f t="shared" si="0"/>
        <v>20.177093917840036</v>
      </c>
      <c r="I26" s="69">
        <v>74</v>
      </c>
      <c r="J26" s="33">
        <v>20</v>
      </c>
      <c r="K26" s="75">
        <v>10</v>
      </c>
      <c r="L26" s="25">
        <v>23</v>
      </c>
      <c r="M26" s="22">
        <v>130</v>
      </c>
      <c r="N26" s="25">
        <v>6.78</v>
      </c>
      <c r="O26" s="17">
        <v>24</v>
      </c>
      <c r="P26" s="17">
        <v>23</v>
      </c>
      <c r="Q26" s="22">
        <v>1</v>
      </c>
      <c r="R26" s="68">
        <v>1</v>
      </c>
      <c r="V26" s="10"/>
      <c r="X26" s="10"/>
      <c r="AC26" s="2"/>
      <c r="AD26" s="4"/>
    </row>
    <row r="27" spans="2:36" ht="20" customHeight="1" x14ac:dyDescent="0.2">
      <c r="B27" s="41">
        <v>12</v>
      </c>
      <c r="C27" s="5" t="s">
        <v>33</v>
      </c>
      <c r="D27" s="5" t="s">
        <v>5</v>
      </c>
      <c r="E27" s="5">
        <v>16</v>
      </c>
      <c r="F27" s="5">
        <v>1.6</v>
      </c>
      <c r="G27" s="93">
        <v>49.8</v>
      </c>
      <c r="H27" s="64">
        <f t="shared" si="0"/>
        <v>19.453124999999996</v>
      </c>
      <c r="I27" s="69">
        <v>71</v>
      </c>
      <c r="J27" s="30">
        <v>27</v>
      </c>
      <c r="K27" s="66">
        <v>4</v>
      </c>
      <c r="L27" s="25">
        <v>20</v>
      </c>
      <c r="M27" s="22">
        <v>147</v>
      </c>
      <c r="N27" s="25">
        <v>7.07</v>
      </c>
      <c r="O27" s="74">
        <v>37</v>
      </c>
      <c r="P27" s="74">
        <v>36</v>
      </c>
      <c r="Q27" s="22">
        <v>1</v>
      </c>
      <c r="R27" s="68">
        <v>1</v>
      </c>
      <c r="V27" s="10"/>
      <c r="X27" s="10"/>
      <c r="AC27" s="2"/>
      <c r="AD27" s="4"/>
    </row>
    <row r="28" spans="2:36" ht="20" customHeight="1" x14ac:dyDescent="0.2">
      <c r="B28" s="41">
        <v>13</v>
      </c>
      <c r="C28" s="5" t="s">
        <v>34</v>
      </c>
      <c r="D28" s="5" t="s">
        <v>5</v>
      </c>
      <c r="E28" s="5">
        <v>16</v>
      </c>
      <c r="F28" s="5"/>
      <c r="G28" s="93"/>
      <c r="H28" s="64"/>
      <c r="I28" s="70"/>
      <c r="J28" s="34"/>
      <c r="K28" s="71"/>
      <c r="L28" s="24"/>
      <c r="M28" s="21"/>
      <c r="N28" s="26"/>
      <c r="O28" s="18"/>
      <c r="P28" s="21"/>
      <c r="Q28" s="21"/>
      <c r="R28" s="63"/>
      <c r="V28" s="10"/>
      <c r="X28" s="10"/>
      <c r="AC28" s="2"/>
      <c r="AD28" s="4"/>
    </row>
    <row r="29" spans="2:36" ht="20" customHeight="1" x14ac:dyDescent="0.2">
      <c r="B29" s="42">
        <v>14</v>
      </c>
      <c r="C29" s="6" t="s">
        <v>35</v>
      </c>
      <c r="D29" s="6" t="s">
        <v>6</v>
      </c>
      <c r="E29" s="6">
        <v>15</v>
      </c>
      <c r="F29" s="6">
        <v>1.51</v>
      </c>
      <c r="G29" s="97">
        <v>41.8</v>
      </c>
      <c r="H29" s="64">
        <f>G29/F29^2</f>
        <v>18.332529275031796</v>
      </c>
      <c r="I29" s="69">
        <v>68</v>
      </c>
      <c r="J29" s="33">
        <v>34</v>
      </c>
      <c r="K29" s="66">
        <v>10</v>
      </c>
      <c r="L29" s="25">
        <v>25</v>
      </c>
      <c r="M29" s="22">
        <v>186</v>
      </c>
      <c r="N29" s="76">
        <v>5.07</v>
      </c>
      <c r="O29" s="22">
        <v>23</v>
      </c>
      <c r="P29" s="22">
        <v>22.5</v>
      </c>
      <c r="Q29" s="22">
        <v>1</v>
      </c>
      <c r="R29" s="68">
        <v>1</v>
      </c>
      <c r="V29" s="10"/>
      <c r="X29" s="10"/>
      <c r="AC29" s="2"/>
      <c r="AD29" s="4"/>
    </row>
    <row r="30" spans="2:36" ht="20" customHeight="1" x14ac:dyDescent="0.2">
      <c r="B30" s="42">
        <v>15</v>
      </c>
      <c r="C30" s="6" t="s">
        <v>36</v>
      </c>
      <c r="D30" s="6" t="s">
        <v>6</v>
      </c>
      <c r="E30" s="6">
        <v>16</v>
      </c>
      <c r="F30" s="6">
        <v>1.75</v>
      </c>
      <c r="G30" s="97">
        <v>57.8</v>
      </c>
      <c r="H30" s="64">
        <f>G30/F30^2</f>
        <v>18.873469387755101</v>
      </c>
      <c r="I30" s="69">
        <v>74</v>
      </c>
      <c r="J30" s="32">
        <v>88</v>
      </c>
      <c r="K30" s="66">
        <v>10</v>
      </c>
      <c r="L30" s="25">
        <v>32</v>
      </c>
      <c r="M30" s="22">
        <v>227</v>
      </c>
      <c r="N30" s="76">
        <v>4.75</v>
      </c>
      <c r="O30" s="17">
        <v>18</v>
      </c>
      <c r="P30" s="17">
        <v>19</v>
      </c>
      <c r="Q30" s="22">
        <v>1</v>
      </c>
      <c r="R30" s="68">
        <v>1</v>
      </c>
      <c r="V30" s="10"/>
      <c r="X30" s="10"/>
      <c r="AC30" s="2"/>
      <c r="AD30" s="4"/>
    </row>
    <row r="31" spans="2:36" ht="20" customHeight="1" x14ac:dyDescent="0.2">
      <c r="B31" s="41">
        <v>16</v>
      </c>
      <c r="C31" s="5" t="s">
        <v>37</v>
      </c>
      <c r="D31" s="5" t="s">
        <v>5</v>
      </c>
      <c r="E31" s="5">
        <v>15</v>
      </c>
      <c r="F31" s="5">
        <v>1.66</v>
      </c>
      <c r="G31" s="93">
        <v>53.8</v>
      </c>
      <c r="H31" s="64">
        <f>G31/F31^2</f>
        <v>19.523878647118597</v>
      </c>
      <c r="I31" s="69">
        <v>74</v>
      </c>
      <c r="J31" s="34"/>
      <c r="K31" s="66">
        <v>4</v>
      </c>
      <c r="L31" s="25">
        <v>27</v>
      </c>
      <c r="M31" s="22">
        <v>150</v>
      </c>
      <c r="N31" s="76">
        <v>6.35</v>
      </c>
      <c r="O31" s="74">
        <v>39</v>
      </c>
      <c r="P31" s="74">
        <v>36.5</v>
      </c>
      <c r="Q31" s="22">
        <v>1</v>
      </c>
      <c r="R31" s="68">
        <v>1</v>
      </c>
      <c r="V31" s="10"/>
      <c r="X31" s="10"/>
      <c r="AC31" s="2"/>
      <c r="AD31" s="4"/>
    </row>
    <row r="32" spans="2:36" ht="20" customHeight="1" thickBot="1" x14ac:dyDescent="0.25">
      <c r="B32" s="43">
        <v>17</v>
      </c>
      <c r="C32" s="77" t="s">
        <v>38</v>
      </c>
      <c r="D32" s="77" t="s">
        <v>5</v>
      </c>
      <c r="E32" s="95">
        <v>17</v>
      </c>
      <c r="F32" s="95">
        <v>1.57</v>
      </c>
      <c r="G32" s="96">
        <v>62.2</v>
      </c>
      <c r="H32" s="78">
        <f>G32/F32^2</f>
        <v>25.234289423506024</v>
      </c>
      <c r="I32" s="79">
        <v>93</v>
      </c>
      <c r="J32" s="51"/>
      <c r="K32" s="80">
        <v>9</v>
      </c>
      <c r="L32" s="52">
        <v>0</v>
      </c>
      <c r="M32" s="53">
        <v>151</v>
      </c>
      <c r="N32" s="81">
        <v>7</v>
      </c>
      <c r="O32" s="82">
        <v>18.5</v>
      </c>
      <c r="P32" s="82">
        <v>20</v>
      </c>
      <c r="Q32" s="82">
        <v>2</v>
      </c>
      <c r="R32" s="83">
        <v>2</v>
      </c>
      <c r="V32" s="10"/>
      <c r="X32" s="10"/>
      <c r="AC32" s="2"/>
      <c r="AD32" s="4"/>
    </row>
    <row r="33" spans="2:36" ht="20" customHeight="1" thickBot="1" x14ac:dyDescent="0.25">
      <c r="B33" s="115" t="s">
        <v>47</v>
      </c>
      <c r="C33" s="116"/>
      <c r="D33" s="117"/>
      <c r="E33" s="84">
        <f t="shared" ref="E33:R33" si="1">AVERAGE(E16:E32)</f>
        <v>16.117647058823529</v>
      </c>
      <c r="F33" s="85">
        <f t="shared" si="1"/>
        <v>1.622857142857143</v>
      </c>
      <c r="G33" s="86">
        <f t="shared" si="1"/>
        <v>58.021428571428565</v>
      </c>
      <c r="H33" s="87">
        <f t="shared" si="1"/>
        <v>22.020638988506352</v>
      </c>
      <c r="I33" s="54">
        <f t="shared" si="1"/>
        <v>79.071428571428569</v>
      </c>
      <c r="J33" s="35">
        <f t="shared" si="1"/>
        <v>29.666666666666668</v>
      </c>
      <c r="K33" s="44">
        <f t="shared" si="1"/>
        <v>5.3571428571428568</v>
      </c>
      <c r="L33" s="27">
        <f t="shared" si="1"/>
        <v>17.071428571428573</v>
      </c>
      <c r="M33" s="12">
        <f t="shared" si="1"/>
        <v>154.57142857142858</v>
      </c>
      <c r="N33" s="36">
        <f t="shared" si="1"/>
        <v>6.7549999999999999</v>
      </c>
      <c r="O33" s="12">
        <f t="shared" si="1"/>
        <v>25.357142857142858</v>
      </c>
      <c r="P33" s="12">
        <f t="shared" si="1"/>
        <v>24.928571428571427</v>
      </c>
      <c r="Q33" s="12">
        <f t="shared" si="1"/>
        <v>1.2142857142857142</v>
      </c>
      <c r="R33" s="45">
        <f t="shared" si="1"/>
        <v>1.1428571428571428</v>
      </c>
      <c r="U33" s="20"/>
      <c r="V33" s="10"/>
      <c r="X33" s="10"/>
      <c r="AC33" s="1"/>
    </row>
    <row r="34" spans="2:36" ht="20" customHeight="1" thickBot="1" x14ac:dyDescent="0.25">
      <c r="B34" s="118" t="s">
        <v>48</v>
      </c>
      <c r="C34" s="119"/>
      <c r="D34" s="120"/>
      <c r="E34" s="88">
        <f t="shared" ref="E34:R34" si="2">AVERAGE(E16:E23,E26:E28,E31:E32)</f>
        <v>16.153846153846153</v>
      </c>
      <c r="F34" s="19">
        <f t="shared" si="2"/>
        <v>1.605</v>
      </c>
      <c r="G34" s="89">
        <f t="shared" si="2"/>
        <v>58.420000000000016</v>
      </c>
      <c r="H34" s="135">
        <f t="shared" si="2"/>
        <v>22.725659040661107</v>
      </c>
      <c r="I34" s="137">
        <f t="shared" si="2"/>
        <v>79.8</v>
      </c>
      <c r="J34" s="30">
        <f t="shared" si="2"/>
        <v>17.5</v>
      </c>
      <c r="K34" s="66">
        <f t="shared" si="2"/>
        <v>4.3</v>
      </c>
      <c r="L34" s="23">
        <f t="shared" si="2"/>
        <v>16.899999999999999</v>
      </c>
      <c r="M34" s="22">
        <f t="shared" si="2"/>
        <v>134.69999999999999</v>
      </c>
      <c r="N34" s="136">
        <f t="shared" si="2"/>
        <v>7.3559999999999999</v>
      </c>
      <c r="O34" s="17">
        <f t="shared" si="2"/>
        <v>28.2</v>
      </c>
      <c r="P34" s="17">
        <f t="shared" si="2"/>
        <v>28.55</v>
      </c>
      <c r="Q34" s="22">
        <f t="shared" si="2"/>
        <v>1.1000000000000001</v>
      </c>
      <c r="R34" s="68">
        <f t="shared" si="2"/>
        <v>1.2</v>
      </c>
      <c r="U34" s="20"/>
      <c r="V34" s="16"/>
      <c r="X34" s="16"/>
      <c r="AC34" s="1"/>
    </row>
    <row r="35" spans="2:36" ht="20" customHeight="1" thickBot="1" x14ac:dyDescent="0.25">
      <c r="B35" s="121" t="s">
        <v>49</v>
      </c>
      <c r="C35" s="122"/>
      <c r="D35" s="123"/>
      <c r="E35" s="90">
        <f t="shared" ref="E35:Q35" si="3">AVERAGE(E24,E25,E29,E30)</f>
        <v>16</v>
      </c>
      <c r="F35" s="46">
        <f t="shared" si="3"/>
        <v>1.6675</v>
      </c>
      <c r="G35" s="91">
        <f t="shared" si="3"/>
        <v>57.025000000000006</v>
      </c>
      <c r="H35" s="138">
        <f t="shared" si="3"/>
        <v>20.258088858119475</v>
      </c>
      <c r="I35" s="139">
        <f t="shared" si="3"/>
        <v>77.25</v>
      </c>
      <c r="J35" s="140">
        <f t="shared" si="3"/>
        <v>54</v>
      </c>
      <c r="K35" s="143">
        <f t="shared" si="3"/>
        <v>8</v>
      </c>
      <c r="L35" s="52">
        <f t="shared" si="3"/>
        <v>17.5</v>
      </c>
      <c r="M35" s="53">
        <f t="shared" si="3"/>
        <v>204.25</v>
      </c>
      <c r="N35" s="144">
        <f t="shared" si="3"/>
        <v>5.2525000000000004</v>
      </c>
      <c r="O35" s="145">
        <f t="shared" si="3"/>
        <v>18.25</v>
      </c>
      <c r="P35" s="82">
        <f t="shared" si="3"/>
        <v>15.875</v>
      </c>
      <c r="Q35" s="142">
        <f t="shared" si="3"/>
        <v>1.5</v>
      </c>
      <c r="R35" s="141">
        <f>AVERAGE(R24:R25,R29,R30)</f>
        <v>1</v>
      </c>
      <c r="U35" s="20"/>
      <c r="V35" s="10"/>
      <c r="X35" s="10"/>
      <c r="AC35" s="1"/>
    </row>
    <row r="36" spans="2:36" ht="20" customHeight="1" x14ac:dyDescent="0.2">
      <c r="H36" s="20"/>
      <c r="I36" s="20"/>
      <c r="J36" s="13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10"/>
      <c r="X36" s="10"/>
      <c r="AC36" s="1"/>
    </row>
    <row r="37" spans="2:36" ht="20" customHeight="1" thickBot="1" x14ac:dyDescent="0.25">
      <c r="H37" s="20"/>
      <c r="I37" s="20"/>
      <c r="J37" s="20"/>
      <c r="K37" s="50"/>
      <c r="L37" s="20"/>
      <c r="M37" s="20"/>
      <c r="N37" s="13"/>
      <c r="O37" s="13"/>
      <c r="P37" s="20"/>
      <c r="Q37" s="20"/>
      <c r="R37" s="20"/>
      <c r="S37" s="20"/>
      <c r="T37" s="9"/>
      <c r="U37" s="20"/>
      <c r="V37" s="9"/>
      <c r="W37" s="1"/>
      <c r="X37" s="9"/>
      <c r="Y37" s="1"/>
      <c r="Z37" s="1"/>
      <c r="AA37" s="1"/>
      <c r="AB37" s="1"/>
      <c r="AC37" s="1"/>
    </row>
    <row r="38" spans="2:36" ht="20" customHeight="1" x14ac:dyDescent="0.2">
      <c r="B38" s="113" t="s">
        <v>15</v>
      </c>
      <c r="C38" s="114"/>
      <c r="H38" s="20"/>
      <c r="I38" s="20"/>
      <c r="U38" s="20"/>
      <c r="V38" s="9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2:36" ht="20" customHeight="1" x14ac:dyDescent="0.2">
      <c r="B39" s="133" t="s">
        <v>17</v>
      </c>
      <c r="C39" s="134"/>
      <c r="F39" s="2"/>
      <c r="G39" s="2"/>
      <c r="U39" s="10"/>
      <c r="V39" s="10"/>
      <c r="W39" s="28"/>
      <c r="X39" s="28"/>
      <c r="Y39" s="11"/>
      <c r="Z39" s="11"/>
      <c r="AA39" s="11"/>
      <c r="AB39" s="11"/>
      <c r="AC39" s="1"/>
      <c r="AD39" s="1"/>
      <c r="AE39" s="1"/>
      <c r="AF39" s="1"/>
      <c r="AG39" s="1"/>
      <c r="AH39" s="1"/>
      <c r="AI39" s="1"/>
      <c r="AJ39" s="1"/>
    </row>
    <row r="40" spans="2:36" ht="20" customHeight="1" thickBot="1" x14ac:dyDescent="0.3">
      <c r="B40" s="98" t="s">
        <v>16</v>
      </c>
      <c r="C40" s="99"/>
      <c r="F40" s="2"/>
      <c r="G40" s="2"/>
      <c r="P40" s="1"/>
      <c r="U40" s="10"/>
      <c r="V40" s="10"/>
      <c r="W40" s="10"/>
      <c r="X40" s="10"/>
      <c r="Y40" s="11"/>
      <c r="Z40" s="11"/>
      <c r="AA40" s="11"/>
      <c r="AB40" s="11"/>
      <c r="AC40" s="1"/>
      <c r="AD40" s="1"/>
      <c r="AE40" s="1"/>
      <c r="AF40" s="1"/>
      <c r="AG40" s="1"/>
      <c r="AH40" s="1"/>
      <c r="AI40" s="1"/>
      <c r="AJ40" s="1"/>
    </row>
    <row r="41" spans="2:36" ht="20" customHeight="1" thickBot="1" x14ac:dyDescent="0.25">
      <c r="F41" s="2"/>
      <c r="G41" s="2"/>
      <c r="P41" s="1"/>
      <c r="U41" s="10"/>
      <c r="V41" s="10"/>
      <c r="W41" s="10"/>
      <c r="X41" s="10"/>
      <c r="Y41" s="11"/>
      <c r="Z41" s="11"/>
      <c r="AA41" s="11"/>
      <c r="AB41" s="11"/>
      <c r="AC41" s="1"/>
      <c r="AD41" s="1"/>
      <c r="AE41" s="1"/>
      <c r="AF41" s="1"/>
      <c r="AG41" s="1"/>
      <c r="AH41" s="1"/>
      <c r="AI41" s="1"/>
      <c r="AJ41" s="1"/>
    </row>
    <row r="42" spans="2:36" ht="20" customHeight="1" x14ac:dyDescent="0.25">
      <c r="B42" s="106" t="s">
        <v>21</v>
      </c>
      <c r="C42" s="107"/>
      <c r="P42" s="1"/>
      <c r="U42" s="10"/>
      <c r="V42" s="10"/>
      <c r="W42" s="10"/>
      <c r="X42" s="10"/>
      <c r="Y42" s="11"/>
      <c r="Z42" s="11"/>
      <c r="AA42" s="11"/>
      <c r="AB42" s="11"/>
      <c r="AC42" s="1"/>
      <c r="AD42" s="1"/>
      <c r="AE42" s="1"/>
      <c r="AF42" s="1"/>
      <c r="AG42" s="1"/>
      <c r="AH42" s="1"/>
      <c r="AI42" s="1"/>
      <c r="AJ42" s="1"/>
    </row>
    <row r="43" spans="2:36" ht="20" customHeight="1" x14ac:dyDescent="0.25">
      <c r="B43" s="100" t="s">
        <v>20</v>
      </c>
      <c r="C43" s="101"/>
      <c r="P43" s="1"/>
      <c r="U43" s="10"/>
      <c r="V43" s="10"/>
      <c r="W43" s="10"/>
      <c r="X43" s="10"/>
      <c r="Y43" s="11"/>
      <c r="Z43" s="11"/>
      <c r="AA43" s="11"/>
      <c r="AB43" s="11"/>
      <c r="AC43" s="1"/>
      <c r="AD43" s="1"/>
      <c r="AE43" s="1"/>
      <c r="AF43" s="1"/>
      <c r="AG43" s="1"/>
      <c r="AH43" s="1"/>
      <c r="AI43" s="1"/>
      <c r="AJ43" s="1"/>
    </row>
    <row r="44" spans="2:36" ht="20" customHeight="1" thickBot="1" x14ac:dyDescent="0.25">
      <c r="B44" s="108" t="s">
        <v>46</v>
      </c>
      <c r="C44" s="109"/>
      <c r="N44" s="1"/>
      <c r="O44" s="1"/>
      <c r="V44" s="10"/>
      <c r="W44" s="10"/>
      <c r="X44" s="10"/>
      <c r="Y44" s="11"/>
      <c r="Z44" s="11"/>
      <c r="AA44" s="11"/>
      <c r="AB44" s="11"/>
      <c r="AC44" s="1"/>
      <c r="AD44" s="1"/>
      <c r="AE44" s="1"/>
      <c r="AF44" s="1"/>
      <c r="AG44" s="1"/>
      <c r="AH44" s="1"/>
      <c r="AI44" s="1"/>
      <c r="AJ44" s="1"/>
    </row>
    <row r="45" spans="2:36" ht="20" customHeight="1" x14ac:dyDescent="0.2">
      <c r="N45" s="1"/>
      <c r="O45" s="1"/>
      <c r="P45" s="1"/>
      <c r="U45" s="10"/>
      <c r="V45" s="10"/>
      <c r="W45" s="10"/>
      <c r="X45" s="10"/>
      <c r="Y45" s="11"/>
      <c r="Z45" s="11"/>
      <c r="AA45" s="11"/>
      <c r="AB45" s="11"/>
      <c r="AC45" s="1"/>
      <c r="AD45" s="1"/>
      <c r="AE45" s="1"/>
      <c r="AF45" s="1"/>
      <c r="AG45" s="1"/>
      <c r="AH45" s="1"/>
      <c r="AI45" s="1"/>
      <c r="AJ45" s="1"/>
    </row>
    <row r="46" spans="2:36" ht="20" customHeight="1" x14ac:dyDescent="0.2">
      <c r="U46" s="10"/>
      <c r="V46" s="10"/>
      <c r="W46" s="10"/>
      <c r="X46" s="10"/>
      <c r="Y46" s="11"/>
      <c r="Z46" s="11"/>
      <c r="AA46" s="11"/>
      <c r="AB46" s="11"/>
      <c r="AC46" s="1"/>
      <c r="AD46" s="1"/>
      <c r="AE46" s="1"/>
      <c r="AF46" s="1"/>
      <c r="AG46" s="1"/>
      <c r="AH46" s="1"/>
      <c r="AI46" s="1"/>
      <c r="AJ46" s="1"/>
    </row>
    <row r="47" spans="2:36" ht="20" customHeight="1" x14ac:dyDescent="0.2">
      <c r="U47" s="10"/>
      <c r="V47" s="10"/>
      <c r="W47" s="10"/>
      <c r="X47" s="10"/>
      <c r="Y47" s="11"/>
      <c r="Z47" s="11"/>
      <c r="AA47" s="11"/>
      <c r="AB47" s="11"/>
      <c r="AC47" s="1"/>
      <c r="AD47" s="1"/>
      <c r="AE47" s="1"/>
      <c r="AF47" s="1"/>
      <c r="AG47" s="1"/>
      <c r="AH47" s="1"/>
      <c r="AI47" s="1"/>
      <c r="AJ47" s="1"/>
    </row>
    <row r="48" spans="2:36" ht="20" customHeight="1" x14ac:dyDescent="0.2">
      <c r="J48" s="62"/>
      <c r="U48" s="10"/>
      <c r="V48" s="10"/>
      <c r="W48" s="10"/>
      <c r="X48" s="10"/>
      <c r="Y48" s="11"/>
      <c r="Z48" s="11"/>
      <c r="AA48" s="11"/>
      <c r="AB48" s="11"/>
      <c r="AC48" s="1"/>
      <c r="AD48" s="1"/>
      <c r="AE48" s="1"/>
      <c r="AF48" s="1"/>
      <c r="AG48" s="1"/>
      <c r="AH48" s="1"/>
      <c r="AI48" s="1"/>
      <c r="AJ48" s="1"/>
    </row>
    <row r="49" spans="3:36" ht="20" customHeight="1" x14ac:dyDescent="0.2">
      <c r="U49" s="10"/>
      <c r="V49" s="10"/>
      <c r="W49" s="10"/>
      <c r="X49" s="10"/>
      <c r="Y49" s="11"/>
      <c r="Z49" s="11"/>
      <c r="AA49" s="11"/>
      <c r="AB49" s="11"/>
      <c r="AC49" s="1"/>
      <c r="AD49" s="1"/>
      <c r="AE49" s="1"/>
      <c r="AF49" s="1"/>
      <c r="AG49" s="1"/>
      <c r="AH49" s="1"/>
      <c r="AI49" s="1"/>
      <c r="AJ49" s="1"/>
    </row>
    <row r="50" spans="3:36" ht="20" customHeight="1" x14ac:dyDescent="0.25">
      <c r="D50" s="3"/>
      <c r="U50" s="10"/>
      <c r="V50" s="10"/>
      <c r="W50" s="10"/>
      <c r="X50" s="10"/>
      <c r="Y50" s="11"/>
      <c r="Z50" s="11"/>
      <c r="AA50" s="11"/>
      <c r="AB50" s="11"/>
      <c r="AC50" s="1"/>
      <c r="AD50" s="1"/>
      <c r="AE50" s="1"/>
      <c r="AF50" s="1"/>
      <c r="AG50" s="1"/>
      <c r="AH50" s="1"/>
      <c r="AI50" s="1"/>
      <c r="AJ50" s="1"/>
    </row>
    <row r="51" spans="3:36" ht="20" customHeight="1" x14ac:dyDescent="0.25">
      <c r="C51" s="7"/>
      <c r="U51" s="10"/>
      <c r="V51" s="10"/>
      <c r="W51" s="10"/>
      <c r="X51" s="10"/>
      <c r="Y51" s="11"/>
      <c r="Z51" s="11"/>
      <c r="AA51" s="11"/>
      <c r="AB51" s="11"/>
      <c r="AC51" s="1"/>
      <c r="AD51" s="1"/>
      <c r="AE51" s="1"/>
      <c r="AF51" s="1"/>
      <c r="AG51" s="1"/>
      <c r="AH51" s="1"/>
      <c r="AI51" s="1"/>
      <c r="AJ51" s="1"/>
    </row>
    <row r="52" spans="3:36" ht="20" customHeight="1" x14ac:dyDescent="0.2">
      <c r="U52" s="10"/>
      <c r="V52" s="10"/>
      <c r="W52" s="10"/>
      <c r="X52" s="10"/>
      <c r="Y52" s="11"/>
      <c r="Z52" s="11"/>
      <c r="AA52" s="11"/>
      <c r="AB52" s="11"/>
      <c r="AC52" s="1"/>
      <c r="AD52" s="1"/>
      <c r="AE52" s="1"/>
      <c r="AF52" s="1"/>
      <c r="AG52" s="1"/>
      <c r="AH52" s="1"/>
      <c r="AI52" s="1"/>
      <c r="AJ52" s="1"/>
    </row>
    <row r="53" spans="3:36" ht="20" customHeight="1" x14ac:dyDescent="0.2">
      <c r="U53" s="10"/>
      <c r="V53" s="10"/>
      <c r="W53" s="10"/>
      <c r="X53" s="10"/>
      <c r="Y53" s="11"/>
      <c r="Z53" s="11"/>
      <c r="AA53" s="11"/>
      <c r="AB53" s="11"/>
      <c r="AC53" s="1"/>
      <c r="AD53" s="1"/>
      <c r="AE53" s="1"/>
      <c r="AF53" s="1"/>
      <c r="AG53" s="1"/>
      <c r="AH53" s="1"/>
      <c r="AI53" s="1"/>
      <c r="AJ53" s="1"/>
    </row>
    <row r="54" spans="3:36" ht="20" customHeight="1" x14ac:dyDescent="0.2">
      <c r="U54" s="10"/>
      <c r="V54" s="10"/>
      <c r="W54" s="10"/>
      <c r="X54" s="10"/>
      <c r="Y54" s="11"/>
      <c r="Z54" s="11"/>
      <c r="AA54" s="11"/>
      <c r="AB54" s="11"/>
      <c r="AC54" s="1"/>
      <c r="AD54" s="1"/>
      <c r="AE54" s="1"/>
      <c r="AF54" s="1"/>
      <c r="AG54" s="1"/>
      <c r="AH54" s="1"/>
      <c r="AI54" s="1"/>
      <c r="AJ54" s="1"/>
    </row>
    <row r="55" spans="3:36" ht="20" customHeight="1" x14ac:dyDescent="0.2">
      <c r="U55" s="10"/>
      <c r="V55" s="10"/>
      <c r="W55" s="10"/>
      <c r="X55" s="10"/>
      <c r="Y55" s="11"/>
      <c r="Z55" s="11"/>
      <c r="AA55" s="11"/>
      <c r="AB55" s="11"/>
      <c r="AC55" s="1"/>
      <c r="AD55" s="1"/>
      <c r="AE55" s="1"/>
      <c r="AF55" s="1"/>
      <c r="AG55" s="1"/>
      <c r="AH55" s="1"/>
      <c r="AI55" s="1"/>
      <c r="AJ55" s="1"/>
    </row>
    <row r="56" spans="3:36" ht="20" customHeight="1" x14ac:dyDescent="0.2">
      <c r="U56" s="10"/>
      <c r="V56" s="10"/>
      <c r="W56" s="10"/>
      <c r="X56" s="10"/>
      <c r="Y56" s="11"/>
      <c r="Z56" s="11"/>
      <c r="AA56" s="11"/>
      <c r="AB56" s="11"/>
      <c r="AC56" s="1"/>
      <c r="AD56" s="1"/>
      <c r="AE56" s="1"/>
      <c r="AF56" s="1"/>
      <c r="AG56" s="1"/>
      <c r="AH56" s="1"/>
      <c r="AI56" s="1"/>
      <c r="AJ56" s="1"/>
    </row>
    <row r="57" spans="3:36" ht="20" customHeight="1" x14ac:dyDescent="0.2">
      <c r="U57" s="10"/>
      <c r="V57" s="10"/>
      <c r="W57" s="10"/>
      <c r="X57" s="10"/>
      <c r="Y57" s="11"/>
      <c r="Z57" s="11"/>
      <c r="AA57" s="11"/>
      <c r="AB57" s="11"/>
      <c r="AC57" s="1"/>
      <c r="AD57" s="1"/>
      <c r="AE57" s="1"/>
      <c r="AF57" s="1"/>
      <c r="AG57" s="1"/>
      <c r="AH57" s="1"/>
      <c r="AI57" s="1"/>
      <c r="AJ57" s="1"/>
    </row>
    <row r="58" spans="3:36" ht="20" customHeight="1" x14ac:dyDescent="0.2">
      <c r="U58" s="1"/>
      <c r="V58" s="1"/>
      <c r="W58" s="8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ht="20" customHeight="1" x14ac:dyDescent="0.2"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ht="20" customHeight="1" x14ac:dyDescent="0.2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ht="20" customHeight="1" x14ac:dyDescent="0.2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ht="20" customHeight="1" x14ac:dyDescent="0.2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ht="20" customHeight="1" x14ac:dyDescent="0.2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ht="20" customHeight="1" x14ac:dyDescent="0.2"/>
    <row r="65" ht="20" customHeight="1" x14ac:dyDescent="0.2"/>
    <row r="66" ht="20" customHeight="1" x14ac:dyDescent="0.2"/>
    <row r="67" ht="20" customHeight="1" x14ac:dyDescent="0.2"/>
    <row r="68" ht="20" customHeight="1" x14ac:dyDescent="0.2"/>
    <row r="69" ht="20" customHeight="1" x14ac:dyDescent="0.2"/>
    <row r="70" ht="20" customHeight="1" x14ac:dyDescent="0.2"/>
    <row r="71" ht="20" customHeight="1" x14ac:dyDescent="0.2"/>
    <row r="72" ht="20" customHeight="1" x14ac:dyDescent="0.2"/>
    <row r="73" ht="20" customHeight="1" x14ac:dyDescent="0.2"/>
    <row r="74" ht="20" customHeight="1" x14ac:dyDescent="0.2"/>
    <row r="75" ht="20" customHeight="1" x14ac:dyDescent="0.2"/>
    <row r="76" ht="20" customHeight="1" x14ac:dyDescent="0.2"/>
    <row r="77" ht="20" customHeight="1" x14ac:dyDescent="0.2"/>
    <row r="78" ht="20" customHeight="1" x14ac:dyDescent="0.2"/>
    <row r="79" ht="20" customHeight="1" x14ac:dyDescent="0.2"/>
    <row r="80" ht="20" customHeight="1" x14ac:dyDescent="0.2"/>
    <row r="81" ht="20" customHeight="1" x14ac:dyDescent="0.2"/>
    <row r="82" ht="20" customHeight="1" x14ac:dyDescent="0.2"/>
    <row r="83" ht="20" customHeight="1" x14ac:dyDescent="0.2"/>
    <row r="84" ht="20" customHeight="1" x14ac:dyDescent="0.2"/>
    <row r="85" ht="20" customHeight="1" x14ac:dyDescent="0.2"/>
    <row r="86" ht="20" customHeight="1" x14ac:dyDescent="0.2"/>
    <row r="87" ht="20" customHeight="1" x14ac:dyDescent="0.2"/>
    <row r="88" ht="20" customHeight="1" x14ac:dyDescent="0.2"/>
    <row r="89" ht="20" customHeight="1" x14ac:dyDescent="0.2"/>
    <row r="90" ht="20" customHeight="1" x14ac:dyDescent="0.2"/>
    <row r="91" ht="20" customHeight="1" x14ac:dyDescent="0.2"/>
    <row r="92" ht="20" customHeight="1" x14ac:dyDescent="0.2"/>
    <row r="93" ht="20" customHeight="1" x14ac:dyDescent="0.2"/>
    <row r="94" ht="20" customHeight="1" x14ac:dyDescent="0.2"/>
    <row r="95" ht="20" customHeight="1" x14ac:dyDescent="0.2"/>
    <row r="96" ht="20" customHeight="1" x14ac:dyDescent="0.2"/>
    <row r="97" ht="20" customHeight="1" x14ac:dyDescent="0.2"/>
    <row r="98" ht="20" customHeight="1" x14ac:dyDescent="0.2"/>
    <row r="99" ht="20" customHeight="1" x14ac:dyDescent="0.2"/>
    <row r="100" ht="20" customHeight="1" x14ac:dyDescent="0.2"/>
    <row r="101" ht="20" customHeight="1" x14ac:dyDescent="0.2"/>
    <row r="102" ht="20" customHeight="1" x14ac:dyDescent="0.2"/>
    <row r="103" ht="20" customHeight="1" x14ac:dyDescent="0.2"/>
    <row r="104" ht="20" customHeight="1" x14ac:dyDescent="0.2"/>
    <row r="105" ht="20" customHeight="1" x14ac:dyDescent="0.2"/>
    <row r="106" ht="20" customHeight="1" x14ac:dyDescent="0.2"/>
    <row r="107" ht="20" customHeight="1" x14ac:dyDescent="0.2"/>
    <row r="108" ht="20" customHeight="1" x14ac:dyDescent="0.2"/>
    <row r="109" ht="20" customHeight="1" x14ac:dyDescent="0.2"/>
  </sheetData>
  <mergeCells count="15">
    <mergeCell ref="B40:C40"/>
    <mergeCell ref="B43:C43"/>
    <mergeCell ref="F8:G8"/>
    <mergeCell ref="I8:J8"/>
    <mergeCell ref="H14:I14"/>
    <mergeCell ref="B42:C42"/>
    <mergeCell ref="B44:C44"/>
    <mergeCell ref="B14:G14"/>
    <mergeCell ref="B38:C38"/>
    <mergeCell ref="B33:D33"/>
    <mergeCell ref="B34:D34"/>
    <mergeCell ref="B35:D35"/>
    <mergeCell ref="B9:R13"/>
    <mergeCell ref="B39:C39"/>
    <mergeCell ref="K14:R14"/>
  </mergeCells>
  <conditionalFormatting sqref="H16:H32">
    <cfRule type="cellIs" dxfId="5" priority="4" operator="between">
      <formula>16</formula>
      <formula>24</formula>
    </cfRule>
  </conditionalFormatting>
  <conditionalFormatting sqref="H16:H32">
    <cfRule type="cellIs" dxfId="4" priority="2" operator="notBetween">
      <formula>16</formula>
      <formula>24</formula>
    </cfRule>
  </conditionalFormatting>
  <conditionalFormatting sqref="H16:H32">
    <cfRule type="cellIs" dxfId="3" priority="1" operator="notBetween">
      <formula>16</formula>
      <formula>24</formula>
    </cfRule>
  </conditionalFormatting>
  <conditionalFormatting sqref="H16:H32">
    <cfRule type="top10" dxfId="2" priority="38" rank="16"/>
    <cfRule type="aboveAverage" dxfId="1" priority="39"/>
    <cfRule type="aboveAverage" dxfId="0" priority="40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2021-09-14T11:56:55Z</dcterms:created>
  <dcterms:modified xsi:type="dcterms:W3CDTF">2021-10-22T09:55:32Z</dcterms:modified>
</cp:coreProperties>
</file>